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ladimirmerkovsky/Desktop/"/>
    </mc:Choice>
  </mc:AlternateContent>
  <xr:revisionPtr revIDLastSave="0" documentId="8_{2642FE1E-C2B3-CB4C-A06A-8800DDA1AE84}" xr6:coauthVersionLast="47" xr6:coauthVersionMax="47" xr10:uidLastSave="{00000000-0000-0000-0000-000000000000}"/>
  <bookViews>
    <workbookView xWindow="0" yWindow="660" windowWidth="29920" windowHeight="18680" xr2:uid="{00000000-000D-0000-FFFF-FFFF00000000}"/>
  </bookViews>
  <sheets>
    <sheet name="Vysledky timov" sheetId="12" r:id="rId1"/>
    <sheet name="Komplet hraci" sheetId="6" r:id="rId2"/>
    <sheet name="Zápisy hier" sheetId="10" r:id="rId3"/>
    <sheet name="Prezencka" sheetId="11" r:id="rId4"/>
  </sheets>
  <definedNames>
    <definedName name="ZN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2" l="1"/>
  <c r="A6" i="12"/>
  <c r="A3" i="12"/>
  <c r="A5" i="12"/>
  <c r="A4" i="12"/>
  <c r="A2" i="12"/>
  <c r="K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C5" i="12" s="1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A9" i="6"/>
  <c r="A3" i="6"/>
  <c r="A4" i="6"/>
  <c r="A5" i="6"/>
  <c r="A6" i="6"/>
  <c r="A7" i="6"/>
  <c r="A8" i="6"/>
  <c r="A2" i="6"/>
  <c r="C7" i="12" l="1"/>
  <c r="C6" i="12"/>
  <c r="C3" i="12"/>
  <c r="C4" i="12"/>
  <c r="C2" i="12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tc={38469229-981C-8D46-9C97-3B60C40A0B3D}</author>
  </authors>
  <commentList>
    <comment ref="C2" authorId="0" shapeId="0" xr:uid="{38469229-981C-8D46-9C97-3B60C40A0B3D}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Hendikep 8 pre zenu a jr. do 15r.</t>
        </r>
      </text>
    </comment>
  </commentList>
</comments>
</file>

<file path=xl/sharedStrings.xml><?xml version="1.0" encoding="utf-8"?>
<sst xmlns="http://schemas.openxmlformats.org/spreadsheetml/2006/main" count="85" uniqueCount="47">
  <si>
    <t>P.č.</t>
  </si>
  <si>
    <t>Meno</t>
  </si>
  <si>
    <t>Hra 1</t>
  </si>
  <si>
    <t>Hra 2</t>
  </si>
  <si>
    <t>Hra 3</t>
  </si>
  <si>
    <t>Hra 4</t>
  </si>
  <si>
    <t>Hra 5</t>
  </si>
  <si>
    <t>Hra 6</t>
  </si>
  <si>
    <t>Spolu</t>
  </si>
  <si>
    <t>Priemer</t>
  </si>
  <si>
    <t>Dráha</t>
  </si>
  <si>
    <t>Štartovné</t>
  </si>
  <si>
    <t>Podpis</t>
  </si>
  <si>
    <t>Názov družstva</t>
  </si>
  <si>
    <t>Dátum: 17.6.2023</t>
  </si>
  <si>
    <t>HDC</t>
  </si>
  <si>
    <t>Hrac</t>
  </si>
  <si>
    <t>Tim</t>
  </si>
  <si>
    <t xml:space="preserve"> </t>
  </si>
  <si>
    <t>Bowlingové centrum: PBC Bratislava</t>
  </si>
  <si>
    <t>Bowlers in Pyjamas</t>
  </si>
  <si>
    <t>BBM C</t>
  </si>
  <si>
    <t>Turkey Hunters</t>
  </si>
  <si>
    <t>Piráti "A"</t>
  </si>
  <si>
    <t>Piráti “B”</t>
  </si>
  <si>
    <t>Stupavjané</t>
  </si>
  <si>
    <t>Baraz o 1.BwL 2022/2023 - západ</t>
  </si>
  <si>
    <t>Bielovič Vasiľ</t>
  </si>
  <si>
    <t>Křivánek Richard</t>
  </si>
  <si>
    <t>Novotný Alexej</t>
  </si>
  <si>
    <t>Ondrovič Roman</t>
  </si>
  <si>
    <t>Tesár Erik</t>
  </si>
  <si>
    <t>Smolinský Josef</t>
  </si>
  <si>
    <t>Varadi Marek</t>
  </si>
  <si>
    <t>Augustín Marián</t>
  </si>
  <si>
    <t>Ujfaluši Ladislav</t>
  </si>
  <si>
    <t>Šulková Lenka</t>
  </si>
  <si>
    <t>Špaček Peter</t>
  </si>
  <si>
    <t>Pavlovič Lukáš</t>
  </si>
  <si>
    <t>Špaček Lukas</t>
  </si>
  <si>
    <t>Petráš Boris</t>
  </si>
  <si>
    <t>Mračko Róbert</t>
  </si>
  <si>
    <t>Nemčovič Lukáš</t>
  </si>
  <si>
    <t>Vilina Dávid</t>
  </si>
  <si>
    <t>Vilina Peter</t>
  </si>
  <si>
    <t>Košecký Matej</t>
  </si>
  <si>
    <t>Minár Július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</si>
</sst>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164" fontId="3" fillId="0" borderId="0" xfId="1" applyFont="1" applyBorder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</cellXfs>
  <cellStyles count="2">
    <cellStyle name="Mena" xfId="1" builtinId="4"/>
    <cellStyle name="Normálna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solid">
          <fgColor rgb="FF000000"/>
          <bgColor rgb="FFFFC00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8"/>
        <name val="Calibri"/>
        <family val="2"/>
        <scheme val="minor"/>
      </font>
      <fill>
        <patternFill patternType="solid">
          <fgColor rgb="FF000000"/>
          <bgColor rgb="FFFFC00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ro Valigura" id="{C763E2AF-108C-2C43-89C6-3EA8FC21203C}" userId="0bf5683a78a0414b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CD2A79-8FB9-BD40-A2F7-558426577C83}" name="JUNIORI2" displayName="JUNIORI2" ref="A1:C7" headerRowDxfId="39" dataDxfId="38">
  <autoFilter ref="A1:C7" xr:uid="{00000000-0009-0000-0100-00004E000000}"/>
  <sortState xmlns:xlrd2="http://schemas.microsoft.com/office/spreadsheetml/2017/richdata2" ref="A2:C7">
    <sortCondition descending="1" ref="C2:C7"/>
  </sortState>
  <tableColumns count="3">
    <tableColumn id="1" xr3:uid="{45EEEE44-0405-CB41-808E-0FFD3AA5EADC}" name="P.č." totalsRowLabel="Total" dataDxfId="37" totalsRowDxfId="36"/>
    <tableColumn id="3" xr3:uid="{C1DF5A8F-38BE-2642-AFB8-0A3D44AB4E3F}" name="Tim" dataDxfId="35"/>
    <tableColumn id="12" xr3:uid="{462FC1EB-E0A4-7543-A3D1-37602B186B52}" name="Spolu" dataDxfId="34" totalsRowDxfId="33">
      <calculatedColumnFormula>SUMIF(JUNIORI[Tim],JUNIORI2[[#This Row],[Tim]],JUNIORI[Spolu])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2000000}" name="JUNIORI" displayName="JUNIORI" ref="A1:L49" headerRowDxfId="32" dataDxfId="31">
  <autoFilter ref="A1:L49" xr:uid="{00000000-0009-0000-0100-00004E000000}"/>
  <sortState xmlns:xlrd2="http://schemas.microsoft.com/office/spreadsheetml/2017/richdata2" ref="A2:L9">
    <sortCondition descending="1" ref="K1:K9"/>
  </sortState>
  <tableColumns count="12">
    <tableColumn id="1" xr3:uid="{00000000-0010-0000-0200-000001000000}" name="P.č." totalsRowLabel="Total" dataDxfId="30" totalsRowDxfId="29"/>
    <tableColumn id="3" xr3:uid="{00000000-0010-0000-0200-000003000000}" name="Tim" dataDxfId="28" totalsRowDxfId="27"/>
    <tableColumn id="11" xr3:uid="{F88A96EE-9E7C-604D-9B0C-9BA6ADB2745F}" name="Hrac" dataDxfId="26" totalsRowDxfId="25"/>
    <tableColumn id="2" xr3:uid="{F0F547BF-D460-4C4B-AFD2-A105DCE747F6}" name="HDC" dataDxfId="24" totalsRowDxfId="23"/>
    <tableColumn id="4" xr3:uid="{00000000-0010-0000-0200-000004000000}" name="Hra 1" dataDxfId="22" totalsRowDxfId="21"/>
    <tableColumn id="5" xr3:uid="{00000000-0010-0000-0200-000005000000}" name="Hra 2" dataDxfId="20" totalsRowDxfId="19"/>
    <tableColumn id="6" xr3:uid="{00000000-0010-0000-0200-000006000000}" name="Hra 3" dataDxfId="18" totalsRowDxfId="17"/>
    <tableColumn id="7" xr3:uid="{00000000-0010-0000-0200-000007000000}" name="Hra 4" dataDxfId="16" totalsRowDxfId="15"/>
    <tableColumn id="8" xr3:uid="{00000000-0010-0000-0200-000008000000}" name="Hra 5" dataDxfId="14" totalsRowDxfId="13"/>
    <tableColumn id="9" xr3:uid="{00000000-0010-0000-0200-000009000000}" name="Hra 6" dataDxfId="12" totalsRowDxfId="11"/>
    <tableColumn id="12" xr3:uid="{00000000-0010-0000-0200-00000C000000}" name="Spolu" dataDxfId="10" totalsRowDxfId="9">
      <calculatedColumnFormula>SUM(E2:J2)+(JUNIORI[[#This Row],[HDC]]*COUNT(JUNIORI[[#This Row],[Hra 1]:[Hra 6]]))</calculatedColumnFormula>
    </tableColumn>
    <tableColumn id="13" xr3:uid="{00000000-0010-0000-0200-00000D000000}" name="Priemer" dataDxfId="8" totalsRowDxfId="7">
      <calculatedColumnFormula>IFERROR(AVERAGE(E2:J2),0)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4EFEF1-0073-104F-B2A7-DA037E09B6E3}" name="Table2" displayName="Table2" ref="A4:F10" totalsRowShown="0" headerRowDxfId="6">
  <autoFilter ref="A4:F10" xr:uid="{934EFEF1-0073-104F-B2A7-DA037E09B6E3}"/>
  <tableColumns count="6">
    <tableColumn id="1" xr3:uid="{CE823F25-0D82-684D-BBC1-1682E61FFBA1}" name="P.č." dataDxfId="5"/>
    <tableColumn id="2" xr3:uid="{DB266C77-0F91-2742-8359-E8CBA50DF638}" name="Dráha" dataDxfId="4"/>
    <tableColumn id="3" xr3:uid="{93447E08-DE07-5D4A-89DC-FA93529424F9}" name="Názov družstva" dataDxfId="3"/>
    <tableColumn id="4" xr3:uid="{E4E5FC62-A9D9-F745-A0B1-9995C8B5F794}" name=" " dataDxfId="2"/>
    <tableColumn id="5" xr3:uid="{8D45C599-BA01-C94F-B939-F6B100A84EB2}" name="Štartovné" dataDxfId="1"/>
    <tableColumn id="6" xr3:uid="{2511140C-428C-1148-8217-2D28232FEA82}" name="Podpi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3-06-14T19:47:42.92" personId="{C763E2AF-108C-2C43-89C6-3EA8FC21203C}" id="{38469229-981C-8D46-9C97-3B60C40A0B3D}">
    <text>Hendikep 8 pre zenu a jr. do 15r.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BF3D-DE84-0D4E-A034-6581A64DCC88}">
  <sheetPr>
    <tabColor rgb="FF00B050"/>
  </sheetPr>
  <dimension ref="A1:C7"/>
  <sheetViews>
    <sheetView tabSelected="1" view="pageLayout" zoomScaleNormal="90" workbookViewId="0">
      <selection activeCell="B9" sqref="B9"/>
    </sheetView>
  </sheetViews>
  <sheetFormatPr baseColWidth="10" defaultColWidth="8.6640625" defaultRowHeight="15" x14ac:dyDescent="0.2"/>
  <cols>
    <col min="1" max="1" width="8.6640625" bestFit="1" customWidth="1"/>
    <col min="2" max="2" width="50" customWidth="1"/>
    <col min="3" max="3" width="23.33203125" customWidth="1"/>
  </cols>
  <sheetData>
    <row r="1" spans="1:3" ht="32" customHeight="1" x14ac:dyDescent="0.25">
      <c r="A1" s="5" t="s">
        <v>0</v>
      </c>
      <c r="B1" s="5" t="s">
        <v>17</v>
      </c>
      <c r="C1" s="5" t="s">
        <v>8</v>
      </c>
    </row>
    <row r="2" spans="1:3" ht="32" customHeight="1" x14ac:dyDescent="0.3">
      <c r="A2" s="10">
        <f>ROW()-ROW('Vysledky timov'!$A$2:$C$7)+1</f>
        <v>1</v>
      </c>
      <c r="B2" s="10" t="s">
        <v>20</v>
      </c>
      <c r="C2" s="11">
        <f>SUMIF(JUNIORI[Tim],JUNIORI2[[#This Row],[Tim]],JUNIORI[Spolu])</f>
        <v>3593</v>
      </c>
    </row>
    <row r="3" spans="1:3" ht="32" customHeight="1" x14ac:dyDescent="0.3">
      <c r="A3" s="10">
        <f>ROW()-ROW('Vysledky timov'!$A$2:$C$7)+1</f>
        <v>2</v>
      </c>
      <c r="B3" s="10" t="s">
        <v>23</v>
      </c>
      <c r="C3" s="11">
        <f>SUMIF(JUNIORI[Tim],JUNIORI2[[#This Row],[Tim]],JUNIORI[Spolu])</f>
        <v>3441</v>
      </c>
    </row>
    <row r="4" spans="1:3" ht="32" customHeight="1" x14ac:dyDescent="0.3">
      <c r="A4" s="10">
        <f>ROW()-ROW('Vysledky timov'!$A$2:$C$7)+1</f>
        <v>3</v>
      </c>
      <c r="B4" s="10" t="s">
        <v>21</v>
      </c>
      <c r="C4" s="11">
        <f>SUMIF(JUNIORI[Tim],JUNIORI2[[#This Row],[Tim]],JUNIORI[Spolu])</f>
        <v>3419</v>
      </c>
    </row>
    <row r="5" spans="1:3" ht="32" customHeight="1" x14ac:dyDescent="0.3">
      <c r="A5" s="10">
        <f>ROW()-ROW('Vysledky timov'!$A$2:$C$7)+1</f>
        <v>4</v>
      </c>
      <c r="B5" s="10" t="s">
        <v>22</v>
      </c>
      <c r="C5" s="11">
        <f>SUMIF(JUNIORI[Tim],JUNIORI2[[#This Row],[Tim]],JUNIORI[Spolu])</f>
        <v>3380</v>
      </c>
    </row>
    <row r="6" spans="1:3" ht="32" customHeight="1" x14ac:dyDescent="0.3">
      <c r="A6" s="10">
        <f>ROW()-ROW('Vysledky timov'!$A$2:$C$7)+1</f>
        <v>5</v>
      </c>
      <c r="B6" s="10" t="s">
        <v>24</v>
      </c>
      <c r="C6" s="11">
        <f>SUMIF(JUNIORI[Tim],JUNIORI2[[#This Row],[Tim]],JUNIORI[Spolu])</f>
        <v>3309</v>
      </c>
    </row>
    <row r="7" spans="1:3" ht="32" customHeight="1" x14ac:dyDescent="0.3">
      <c r="A7" s="10">
        <f>ROW()-ROW('Vysledky timov'!$A$2:$C$7)+1</f>
        <v>6</v>
      </c>
      <c r="B7" s="10" t="s">
        <v>25</v>
      </c>
      <c r="C7" s="11">
        <f>SUMIF(JUNIORI[Tim],JUNIORI2[[#This Row],[Tim]],JUNIORI[Spolu])</f>
        <v>3208</v>
      </c>
    </row>
  </sheetData>
  <sheetProtection sort="0" autoFilter="0"/>
  <protectedRanges>
    <protectedRange sqref="C1" name="Range2"/>
    <protectedRange sqref="B2:B7" name="Range1_1"/>
  </protectedRanges>
  <pageMargins left="0.23622047244094491" right="0.11811023622047245" top="1.1811023622047245" bottom="0.35433070866141736" header="0.31496062992125984" footer="0.31496062992125984"/>
  <pageSetup paperSize="9" scale="66" orientation="landscape" r:id="rId1"/>
  <headerFooter>
    <oddHeader>&amp;L&amp;G&amp;C&amp;"Arial,Regular"&amp;24Slovenský bowlingový zväz&amp;"-,Regular"
&amp;"Arial,Regular"&amp;K1F497DBaraz o 1.BwL 2022/2023 - západ&amp;R&amp;G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0F8DC9-E2A6-3942-A700-2C2EEB4E3ABF}">
          <x14:formula1>
            <xm:f>Prezencka!$C$5:$C$10</xm:f>
          </x14:formula1>
          <xm:sqref>B2:B7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49"/>
  <sheetViews>
    <sheetView view="pageLayout" topLeftCell="B7" zoomScaleNormal="90" workbookViewId="0">
      <selection activeCell="H21" sqref="H21"/>
    </sheetView>
  </sheetViews>
  <sheetFormatPr baseColWidth="10" defaultColWidth="8.6640625" defaultRowHeight="15" x14ac:dyDescent="0.2"/>
  <cols>
    <col min="1" max="1" width="8.6640625" bestFit="1" customWidth="1"/>
    <col min="2" max="2" width="22.83203125" customWidth="1"/>
    <col min="3" max="3" width="20.83203125" customWidth="1"/>
    <col min="4" max="4" width="11.6640625" customWidth="1"/>
    <col min="5" max="11" width="17.1640625" customWidth="1"/>
    <col min="12" max="12" width="17.1640625" style="1" customWidth="1"/>
  </cols>
  <sheetData>
    <row r="1" spans="1:12" ht="32" customHeight="1" x14ac:dyDescent="0.25">
      <c r="A1" s="5" t="s">
        <v>0</v>
      </c>
      <c r="B1" s="5" t="s">
        <v>17</v>
      </c>
      <c r="C1" s="5" t="s">
        <v>16</v>
      </c>
      <c r="D1" s="5" t="s">
        <v>15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6" t="s">
        <v>9</v>
      </c>
    </row>
    <row r="2" spans="1:12" ht="19" customHeight="1" x14ac:dyDescent="0.25">
      <c r="A2" s="5">
        <f>ROW()-ROW('Komplet hraci'!$A$2:$L$49)+1</f>
        <v>1</v>
      </c>
      <c r="B2" s="5" t="s">
        <v>20</v>
      </c>
      <c r="C2" s="5" t="s">
        <v>27</v>
      </c>
      <c r="D2" s="3"/>
      <c r="E2" s="3">
        <v>233</v>
      </c>
      <c r="F2" s="3">
        <v>216</v>
      </c>
      <c r="G2" s="3">
        <v>210</v>
      </c>
      <c r="H2" s="3">
        <v>225</v>
      </c>
      <c r="I2" s="3">
        <v>172</v>
      </c>
      <c r="J2" s="3">
        <v>215</v>
      </c>
      <c r="K2" s="3">
        <f>SUM(E2:J2)+(JUNIORI[[#This Row],[HDC]]*COUNT(JUNIORI[[#This Row],[Hra 1]:[Hra 6]]))</f>
        <v>1271</v>
      </c>
      <c r="L2" s="4">
        <f>IFERROR(AVERAGE(E2:J2),0)</f>
        <v>211.83333333333334</v>
      </c>
    </row>
    <row r="3" spans="1:12" ht="19" customHeight="1" x14ac:dyDescent="0.25">
      <c r="A3" s="5">
        <f>ROW()-ROW('Komplet hraci'!$A$2:$L$49)+1</f>
        <v>2</v>
      </c>
      <c r="B3" s="5" t="s">
        <v>20</v>
      </c>
      <c r="C3" s="5" t="s">
        <v>28</v>
      </c>
      <c r="D3" s="3"/>
      <c r="E3" s="3">
        <v>228</v>
      </c>
      <c r="F3" s="3">
        <v>127</v>
      </c>
      <c r="G3" s="3">
        <v>198</v>
      </c>
      <c r="H3" s="3">
        <v>233</v>
      </c>
      <c r="I3" s="3">
        <v>172</v>
      </c>
      <c r="J3" s="3">
        <v>189</v>
      </c>
      <c r="K3" s="3">
        <f>SUM(E3:J3)+(JUNIORI[[#This Row],[HDC]]*COUNT(JUNIORI[[#This Row],[Hra 1]:[Hra 6]]))</f>
        <v>1147</v>
      </c>
      <c r="L3" s="4">
        <f t="shared" ref="L3:L49" si="0">IFERROR(AVERAGE(E3:J3),0)</f>
        <v>191.16666666666666</v>
      </c>
    </row>
    <row r="4" spans="1:12" ht="19" customHeight="1" x14ac:dyDescent="0.25">
      <c r="A4" s="5">
        <f>ROW()-ROW('Komplet hraci'!$A$2:$L$49)+1</f>
        <v>3</v>
      </c>
      <c r="B4" s="5" t="s">
        <v>20</v>
      </c>
      <c r="C4" s="5" t="s">
        <v>29</v>
      </c>
      <c r="D4" s="3"/>
      <c r="E4" s="3">
        <v>213</v>
      </c>
      <c r="F4" s="3">
        <v>159</v>
      </c>
      <c r="G4" s="3">
        <v>200</v>
      </c>
      <c r="H4" s="3">
        <v>202</v>
      </c>
      <c r="I4" s="3">
        <v>204</v>
      </c>
      <c r="J4" s="3">
        <v>197</v>
      </c>
      <c r="K4" s="3">
        <f>SUM(E4:J4)+(JUNIORI[[#This Row],[HDC]]*COUNT(JUNIORI[[#This Row],[Hra 1]:[Hra 6]]))</f>
        <v>1175</v>
      </c>
      <c r="L4" s="4">
        <f t="shared" si="0"/>
        <v>195.83333333333334</v>
      </c>
    </row>
    <row r="5" spans="1:12" ht="19" customHeight="1" x14ac:dyDescent="0.25">
      <c r="A5" s="5">
        <f>ROW()-ROW('Komplet hraci'!$A$2:$L$49)+1</f>
        <v>4</v>
      </c>
      <c r="B5" s="5" t="s">
        <v>21</v>
      </c>
      <c r="C5" s="5" t="s">
        <v>30</v>
      </c>
      <c r="D5" s="3"/>
      <c r="E5" s="3">
        <v>150</v>
      </c>
      <c r="F5" s="3">
        <v>208</v>
      </c>
      <c r="G5" s="3">
        <v>129</v>
      </c>
      <c r="H5" s="3"/>
      <c r="I5" s="3">
        <v>233</v>
      </c>
      <c r="J5" s="3">
        <v>226</v>
      </c>
      <c r="K5" s="3">
        <f>SUM(E5:J5)+(JUNIORI[[#This Row],[HDC]]*COUNT(JUNIORI[[#This Row],[Hra 1]:[Hra 6]]))</f>
        <v>946</v>
      </c>
      <c r="L5" s="4">
        <f t="shared" si="0"/>
        <v>189.2</v>
      </c>
    </row>
    <row r="6" spans="1:12" ht="19" customHeight="1" x14ac:dyDescent="0.25">
      <c r="A6" s="5">
        <f>ROW()-ROW('Komplet hraci'!$A$2:$L$49)+1</f>
        <v>5</v>
      </c>
      <c r="B6" s="5" t="s">
        <v>21</v>
      </c>
      <c r="C6" s="5" t="s">
        <v>31</v>
      </c>
      <c r="D6" s="3"/>
      <c r="E6" s="3">
        <v>128</v>
      </c>
      <c r="F6" s="3"/>
      <c r="G6" s="3">
        <v>184</v>
      </c>
      <c r="H6" s="3">
        <v>213</v>
      </c>
      <c r="I6" s="3">
        <v>232</v>
      </c>
      <c r="J6" s="3">
        <v>177</v>
      </c>
      <c r="K6" s="3">
        <f>SUM(E6:J6)+(JUNIORI[[#This Row],[HDC]]*COUNT(JUNIORI[[#This Row],[Hra 1]:[Hra 6]]))</f>
        <v>934</v>
      </c>
      <c r="L6" s="4">
        <f t="shared" si="0"/>
        <v>186.8</v>
      </c>
    </row>
    <row r="7" spans="1:12" ht="19" customHeight="1" x14ac:dyDescent="0.25">
      <c r="A7" s="5">
        <f>ROW()-ROW('Komplet hraci'!$A$2:$L$49)+1</f>
        <v>6</v>
      </c>
      <c r="B7" s="5" t="s">
        <v>21</v>
      </c>
      <c r="C7" s="5" t="s">
        <v>32</v>
      </c>
      <c r="D7" s="3"/>
      <c r="E7" s="3"/>
      <c r="F7" s="3">
        <v>149</v>
      </c>
      <c r="G7" s="3"/>
      <c r="H7" s="3">
        <v>168</v>
      </c>
      <c r="I7" s="3"/>
      <c r="J7" s="3"/>
      <c r="K7" s="3">
        <f>SUM(E7:J7)+(JUNIORI[[#This Row],[HDC]]*COUNT(JUNIORI[[#This Row],[Hra 1]:[Hra 6]]))</f>
        <v>317</v>
      </c>
      <c r="L7" s="4">
        <f t="shared" si="0"/>
        <v>158.5</v>
      </c>
    </row>
    <row r="8" spans="1:12" ht="19" customHeight="1" x14ac:dyDescent="0.25">
      <c r="A8" s="5">
        <f>ROW()-ROW('Komplet hraci'!$A$2:$L$49)+1</f>
        <v>7</v>
      </c>
      <c r="B8" s="5" t="s">
        <v>21</v>
      </c>
      <c r="C8" s="5" t="s">
        <v>33</v>
      </c>
      <c r="D8" s="3"/>
      <c r="E8" s="3">
        <v>246</v>
      </c>
      <c r="F8" s="3">
        <v>247</v>
      </c>
      <c r="G8" s="3">
        <v>174</v>
      </c>
      <c r="H8" s="3">
        <v>193</v>
      </c>
      <c r="I8" s="3">
        <v>159</v>
      </c>
      <c r="J8" s="3">
        <v>203</v>
      </c>
      <c r="K8" s="3">
        <f>SUM(E8:J8)+(JUNIORI[[#This Row],[HDC]]*COUNT(JUNIORI[[#This Row],[Hra 1]:[Hra 6]]))</f>
        <v>1222</v>
      </c>
      <c r="L8" s="4">
        <f t="shared" si="0"/>
        <v>203.66666666666666</v>
      </c>
    </row>
    <row r="9" spans="1:12" ht="19" customHeight="1" x14ac:dyDescent="0.25">
      <c r="A9" s="5">
        <f>ROW()-ROW('Komplet hraci'!$A$2:$L$49)+1</f>
        <v>8</v>
      </c>
      <c r="B9" s="5" t="s">
        <v>23</v>
      </c>
      <c r="C9" s="5" t="s">
        <v>34</v>
      </c>
      <c r="D9" s="3"/>
      <c r="E9" s="3">
        <v>198</v>
      </c>
      <c r="F9" s="3">
        <v>175</v>
      </c>
      <c r="G9" s="3">
        <v>166</v>
      </c>
      <c r="H9" s="3">
        <v>235</v>
      </c>
      <c r="I9" s="3">
        <v>183</v>
      </c>
      <c r="J9" s="3">
        <v>201</v>
      </c>
      <c r="K9" s="3">
        <f>SUM(E9:J9)+(JUNIORI[[#This Row],[HDC]]*COUNT(JUNIORI[[#This Row],[Hra 1]:[Hra 6]]))</f>
        <v>1158</v>
      </c>
      <c r="L9" s="4">
        <f t="shared" si="0"/>
        <v>193</v>
      </c>
    </row>
    <row r="10" spans="1:12" ht="19" customHeight="1" x14ac:dyDescent="0.25">
      <c r="A10" s="5">
        <v>9</v>
      </c>
      <c r="B10" s="5" t="s">
        <v>23</v>
      </c>
      <c r="C10" s="5" t="s">
        <v>35</v>
      </c>
      <c r="D10" s="3"/>
      <c r="E10" s="3">
        <v>162</v>
      </c>
      <c r="F10" s="3">
        <v>230</v>
      </c>
      <c r="G10" s="3">
        <v>166</v>
      </c>
      <c r="H10" s="3">
        <v>173</v>
      </c>
      <c r="I10" s="3">
        <v>180</v>
      </c>
      <c r="J10" s="3">
        <v>247</v>
      </c>
      <c r="K10" s="3">
        <f>SUM(E10:J10)+(JUNIORI[[#This Row],[HDC]]*COUNT(JUNIORI[[#This Row],[Hra 1]:[Hra 6]]))</f>
        <v>1158</v>
      </c>
      <c r="L10" s="4">
        <f t="shared" si="0"/>
        <v>193</v>
      </c>
    </row>
    <row r="11" spans="1:12" ht="19" x14ac:dyDescent="0.25">
      <c r="A11" s="5">
        <v>10</v>
      </c>
      <c r="B11" s="5" t="s">
        <v>23</v>
      </c>
      <c r="C11" s="5" t="s">
        <v>36</v>
      </c>
      <c r="D11" s="3">
        <v>8</v>
      </c>
      <c r="E11" s="3">
        <v>214</v>
      </c>
      <c r="F11" s="3">
        <v>156</v>
      </c>
      <c r="G11" s="3">
        <v>191</v>
      </c>
      <c r="H11" s="3">
        <v>157</v>
      </c>
      <c r="I11" s="3">
        <v>167</v>
      </c>
      <c r="J11" s="3">
        <v>192</v>
      </c>
      <c r="K11" s="3">
        <f>SUM(E11:J11)+(JUNIORI[[#This Row],[HDC]]*COUNT(JUNIORI[[#This Row],[Hra 1]:[Hra 6]]))</f>
        <v>1125</v>
      </c>
      <c r="L11" s="4">
        <f t="shared" si="0"/>
        <v>179.5</v>
      </c>
    </row>
    <row r="12" spans="1:12" ht="19" x14ac:dyDescent="0.25">
      <c r="A12" s="5">
        <v>11</v>
      </c>
      <c r="B12" s="5" t="s">
        <v>24</v>
      </c>
      <c r="C12" s="5" t="s">
        <v>37</v>
      </c>
      <c r="D12" s="3"/>
      <c r="E12" s="3">
        <v>146</v>
      </c>
      <c r="F12" s="3">
        <v>140</v>
      </c>
      <c r="G12" s="3">
        <v>185</v>
      </c>
      <c r="H12" s="3">
        <v>190</v>
      </c>
      <c r="I12" s="3">
        <v>182</v>
      </c>
      <c r="J12" s="3">
        <v>175</v>
      </c>
      <c r="K12" s="3">
        <f>SUM(E12:J12)+(JUNIORI[[#This Row],[HDC]]*COUNT(JUNIORI[[#This Row],[Hra 1]:[Hra 6]]))</f>
        <v>1018</v>
      </c>
      <c r="L12" s="4">
        <f t="shared" si="0"/>
        <v>169.66666666666666</v>
      </c>
    </row>
    <row r="13" spans="1:12" ht="19" x14ac:dyDescent="0.25">
      <c r="A13" s="5">
        <v>12</v>
      </c>
      <c r="B13" s="5" t="s">
        <v>24</v>
      </c>
      <c r="C13" s="5" t="s">
        <v>38</v>
      </c>
      <c r="D13" s="3">
        <v>8</v>
      </c>
      <c r="E13" s="3">
        <v>180</v>
      </c>
      <c r="F13" s="3">
        <v>150</v>
      </c>
      <c r="G13" s="3">
        <v>164</v>
      </c>
      <c r="H13" s="3">
        <v>233</v>
      </c>
      <c r="I13" s="3">
        <v>188</v>
      </c>
      <c r="J13" s="3">
        <v>151</v>
      </c>
      <c r="K13" s="3">
        <f>SUM(E13:J13)+(JUNIORI[[#This Row],[HDC]]*COUNT(JUNIORI[[#This Row],[Hra 1]:[Hra 6]]))</f>
        <v>1114</v>
      </c>
      <c r="L13" s="4">
        <f t="shared" si="0"/>
        <v>177.66666666666666</v>
      </c>
    </row>
    <row r="14" spans="1:12" ht="19" x14ac:dyDescent="0.25">
      <c r="A14" s="5">
        <v>13</v>
      </c>
      <c r="B14" s="5" t="s">
        <v>24</v>
      </c>
      <c r="C14" s="5" t="s">
        <v>39</v>
      </c>
      <c r="D14" s="3">
        <v>8</v>
      </c>
      <c r="E14" s="3">
        <v>178</v>
      </c>
      <c r="F14" s="3">
        <v>170</v>
      </c>
      <c r="G14" s="3">
        <v>216</v>
      </c>
      <c r="H14" s="3">
        <v>226</v>
      </c>
      <c r="I14" s="3">
        <v>177</v>
      </c>
      <c r="J14" s="3">
        <v>162</v>
      </c>
      <c r="K14" s="3">
        <f>SUM(E14:J14)+(JUNIORI[[#This Row],[HDC]]*COUNT(JUNIORI[[#This Row],[Hra 1]:[Hra 6]]))</f>
        <v>1177</v>
      </c>
      <c r="L14" s="4">
        <f t="shared" si="0"/>
        <v>188.16666666666666</v>
      </c>
    </row>
    <row r="15" spans="1:12" ht="19" x14ac:dyDescent="0.25">
      <c r="A15" s="5">
        <v>14</v>
      </c>
      <c r="B15" s="5" t="s">
        <v>25</v>
      </c>
      <c r="C15" s="5" t="s">
        <v>40</v>
      </c>
      <c r="D15" s="3"/>
      <c r="E15" s="3">
        <v>161</v>
      </c>
      <c r="F15" s="3">
        <v>164</v>
      </c>
      <c r="G15" s="3">
        <v>166</v>
      </c>
      <c r="H15" s="3">
        <v>221</v>
      </c>
      <c r="I15" s="3">
        <v>198</v>
      </c>
      <c r="J15" s="3">
        <v>159</v>
      </c>
      <c r="K15" s="3">
        <f>SUM(E15:J15)+(JUNIORI[[#This Row],[HDC]]*COUNT(JUNIORI[[#This Row],[Hra 1]:[Hra 6]]))</f>
        <v>1069</v>
      </c>
      <c r="L15" s="4">
        <f t="shared" si="0"/>
        <v>178.16666666666666</v>
      </c>
    </row>
    <row r="16" spans="1:12" ht="19" x14ac:dyDescent="0.25">
      <c r="A16" s="5">
        <v>15</v>
      </c>
      <c r="B16" s="5" t="s">
        <v>25</v>
      </c>
      <c r="C16" s="5" t="s">
        <v>41</v>
      </c>
      <c r="D16" s="3"/>
      <c r="E16" s="3">
        <v>190</v>
      </c>
      <c r="F16" s="3">
        <v>164</v>
      </c>
      <c r="G16" s="3">
        <v>181</v>
      </c>
      <c r="H16" s="3">
        <v>193</v>
      </c>
      <c r="I16" s="3">
        <v>190</v>
      </c>
      <c r="J16" s="3">
        <v>162</v>
      </c>
      <c r="K16" s="3">
        <f>SUM(E16:J16)+(JUNIORI[[#This Row],[HDC]]*COUNT(JUNIORI[[#This Row],[Hra 1]:[Hra 6]]))</f>
        <v>1080</v>
      </c>
      <c r="L16" s="4">
        <f t="shared" si="0"/>
        <v>180</v>
      </c>
    </row>
    <row r="17" spans="1:12" ht="19" x14ac:dyDescent="0.25">
      <c r="A17" s="5">
        <v>16</v>
      </c>
      <c r="B17" s="5" t="s">
        <v>25</v>
      </c>
      <c r="C17" s="5" t="s">
        <v>42</v>
      </c>
      <c r="D17" s="3"/>
      <c r="E17" s="3">
        <v>237</v>
      </c>
      <c r="F17" s="3">
        <v>187</v>
      </c>
      <c r="G17" s="3">
        <v>159</v>
      </c>
      <c r="H17" s="3">
        <v>162</v>
      </c>
      <c r="I17" s="3">
        <v>151</v>
      </c>
      <c r="J17" s="3">
        <v>163</v>
      </c>
      <c r="K17" s="3">
        <f>SUM(E17:J17)+(JUNIORI[[#This Row],[HDC]]*COUNT(JUNIORI[[#This Row],[Hra 1]:[Hra 6]]))</f>
        <v>1059</v>
      </c>
      <c r="L17" s="4">
        <f t="shared" si="0"/>
        <v>176.5</v>
      </c>
    </row>
    <row r="18" spans="1:12" ht="19" x14ac:dyDescent="0.25">
      <c r="A18" s="5">
        <v>17</v>
      </c>
      <c r="B18" s="5" t="s">
        <v>22</v>
      </c>
      <c r="C18" s="5" t="s">
        <v>43</v>
      </c>
      <c r="D18" s="3"/>
      <c r="E18" s="3">
        <v>194</v>
      </c>
      <c r="F18" s="3">
        <v>211</v>
      </c>
      <c r="G18" s="3">
        <v>178</v>
      </c>
      <c r="H18" s="3">
        <v>197</v>
      </c>
      <c r="I18" s="3">
        <v>157</v>
      </c>
      <c r="J18" s="3">
        <v>198</v>
      </c>
      <c r="K18" s="3">
        <f>SUM(E18:J18)+(JUNIORI[[#This Row],[HDC]]*COUNT(JUNIORI[[#This Row],[Hra 1]:[Hra 6]]))</f>
        <v>1135</v>
      </c>
      <c r="L18" s="4">
        <f t="shared" si="0"/>
        <v>189.16666666666666</v>
      </c>
    </row>
    <row r="19" spans="1:12" ht="19" x14ac:dyDescent="0.25">
      <c r="A19" s="5">
        <v>18</v>
      </c>
      <c r="B19" s="5" t="s">
        <v>22</v>
      </c>
      <c r="C19" s="5" t="s">
        <v>44</v>
      </c>
      <c r="D19" s="3"/>
      <c r="E19" s="3">
        <v>157</v>
      </c>
      <c r="F19" s="3">
        <v>168</v>
      </c>
      <c r="G19" s="3">
        <v>160</v>
      </c>
      <c r="H19" s="3">
        <v>174</v>
      </c>
      <c r="I19" s="3">
        <v>165</v>
      </c>
      <c r="J19" s="3">
        <v>154</v>
      </c>
      <c r="K19" s="3">
        <f>SUM(E19:J19)+(JUNIORI[[#This Row],[HDC]]*COUNT(JUNIORI[[#This Row],[Hra 1]:[Hra 6]]))</f>
        <v>978</v>
      </c>
      <c r="L19" s="4">
        <f t="shared" si="0"/>
        <v>163</v>
      </c>
    </row>
    <row r="20" spans="1:12" ht="19" x14ac:dyDescent="0.25">
      <c r="A20" s="5">
        <v>19</v>
      </c>
      <c r="B20" s="5" t="s">
        <v>22</v>
      </c>
      <c r="C20" s="5" t="s">
        <v>45</v>
      </c>
      <c r="D20" s="3"/>
      <c r="E20" s="3">
        <v>171</v>
      </c>
      <c r="F20" s="3">
        <v>244</v>
      </c>
      <c r="G20" s="3">
        <v>191</v>
      </c>
      <c r="H20" s="3">
        <v>259</v>
      </c>
      <c r="I20" s="3">
        <v>188</v>
      </c>
      <c r="J20" s="3">
        <v>214</v>
      </c>
      <c r="K20" s="3">
        <f>SUM(E20:J20)+(JUNIORI[[#This Row],[HDC]]*COUNT(JUNIORI[[#This Row],[Hra 1]:[Hra 6]]))</f>
        <v>1267</v>
      </c>
      <c r="L20" s="4">
        <f t="shared" si="0"/>
        <v>211.16666666666666</v>
      </c>
    </row>
    <row r="21" spans="1:12" ht="19" x14ac:dyDescent="0.25">
      <c r="A21" s="5">
        <v>20</v>
      </c>
      <c r="B21" s="5" t="s">
        <v>22</v>
      </c>
      <c r="C21" s="5" t="s">
        <v>46</v>
      </c>
      <c r="D21" s="3"/>
      <c r="E21" s="3"/>
      <c r="F21" s="3"/>
      <c r="G21" s="3"/>
      <c r="H21" s="3"/>
      <c r="I21" s="3"/>
      <c r="J21" s="3"/>
      <c r="K21" s="3">
        <f>SUM(E21:J21)+(JUNIORI[[#This Row],[HDC]]*COUNT(JUNIORI[[#This Row],[Hra 1]:[Hra 6]]))</f>
        <v>0</v>
      </c>
      <c r="L21" s="4">
        <f t="shared" si="0"/>
        <v>0</v>
      </c>
    </row>
    <row r="22" spans="1:12" ht="19" x14ac:dyDescent="0.25">
      <c r="A22" s="5">
        <v>21</v>
      </c>
      <c r="B22" s="5"/>
      <c r="C22" s="5"/>
      <c r="D22" s="3"/>
      <c r="E22" s="3"/>
      <c r="F22" s="3"/>
      <c r="G22" s="3"/>
      <c r="H22" s="3"/>
      <c r="I22" s="3"/>
      <c r="J22" s="3"/>
      <c r="K22" s="3">
        <f>SUM(E22:J22)+(JUNIORI[[#This Row],[HDC]]*COUNT(JUNIORI[[#This Row],[Hra 1]:[Hra 6]]))</f>
        <v>0</v>
      </c>
      <c r="L22" s="4">
        <f t="shared" si="0"/>
        <v>0</v>
      </c>
    </row>
    <row r="23" spans="1:12" ht="19" x14ac:dyDescent="0.25">
      <c r="A23" s="5">
        <v>22</v>
      </c>
      <c r="B23" s="5"/>
      <c r="C23" s="5"/>
      <c r="D23" s="3"/>
      <c r="E23" s="3"/>
      <c r="F23" s="3"/>
      <c r="G23" s="3"/>
      <c r="H23" s="3"/>
      <c r="I23" s="3"/>
      <c r="J23" s="3"/>
      <c r="K23" s="3">
        <f>SUM(E23:J23)+(JUNIORI[[#This Row],[HDC]]*COUNT(JUNIORI[[#This Row],[Hra 1]:[Hra 6]]))</f>
        <v>0</v>
      </c>
      <c r="L23" s="4">
        <f t="shared" si="0"/>
        <v>0</v>
      </c>
    </row>
    <row r="24" spans="1:12" ht="19" x14ac:dyDescent="0.25">
      <c r="A24" s="5">
        <v>23</v>
      </c>
      <c r="B24" s="5"/>
      <c r="C24" s="5"/>
      <c r="D24" s="3"/>
      <c r="E24" s="3"/>
      <c r="F24" s="3"/>
      <c r="G24" s="3"/>
      <c r="H24" s="3"/>
      <c r="I24" s="3"/>
      <c r="J24" s="3"/>
      <c r="K24" s="3">
        <f>SUM(E24:J24)+(JUNIORI[[#This Row],[HDC]]*COUNT(JUNIORI[[#This Row],[Hra 1]:[Hra 6]]))</f>
        <v>0</v>
      </c>
      <c r="L24" s="4">
        <f t="shared" si="0"/>
        <v>0</v>
      </c>
    </row>
    <row r="25" spans="1:12" ht="19" x14ac:dyDescent="0.25">
      <c r="A25" s="5">
        <v>24</v>
      </c>
      <c r="B25" s="5"/>
      <c r="C25" s="5"/>
      <c r="D25" s="3"/>
      <c r="E25" s="3"/>
      <c r="F25" s="3"/>
      <c r="G25" s="3"/>
      <c r="H25" s="3"/>
      <c r="I25" s="3"/>
      <c r="J25" s="3"/>
      <c r="K25" s="3">
        <f>SUM(E25:J25)+(JUNIORI[[#This Row],[HDC]]*COUNT(JUNIORI[[#This Row],[Hra 1]:[Hra 6]]))</f>
        <v>0</v>
      </c>
      <c r="L25" s="4">
        <f t="shared" si="0"/>
        <v>0</v>
      </c>
    </row>
    <row r="26" spans="1:12" ht="19" x14ac:dyDescent="0.25">
      <c r="A26" s="5">
        <v>25</v>
      </c>
      <c r="B26" s="5"/>
      <c r="C26" s="5"/>
      <c r="D26" s="3"/>
      <c r="E26" s="3"/>
      <c r="F26" s="3"/>
      <c r="G26" s="3"/>
      <c r="H26" s="3"/>
      <c r="I26" s="3"/>
      <c r="J26" s="3"/>
      <c r="K26" s="3">
        <f>SUM(E26:J26)+(JUNIORI[[#This Row],[HDC]]*COUNT(JUNIORI[[#This Row],[Hra 1]:[Hra 6]]))</f>
        <v>0</v>
      </c>
      <c r="L26" s="4">
        <f t="shared" si="0"/>
        <v>0</v>
      </c>
    </row>
    <row r="27" spans="1:12" ht="19" x14ac:dyDescent="0.25">
      <c r="A27" s="5">
        <v>26</v>
      </c>
      <c r="B27" s="5"/>
      <c r="C27" s="5"/>
      <c r="D27" s="3"/>
      <c r="E27" s="3"/>
      <c r="F27" s="3"/>
      <c r="G27" s="3"/>
      <c r="H27" s="3"/>
      <c r="I27" s="3"/>
      <c r="J27" s="3"/>
      <c r="K27" s="3">
        <f>SUM(E27:J27)+(JUNIORI[[#This Row],[HDC]]*COUNT(JUNIORI[[#This Row],[Hra 1]:[Hra 6]]))</f>
        <v>0</v>
      </c>
      <c r="L27" s="4">
        <f t="shared" si="0"/>
        <v>0</v>
      </c>
    </row>
    <row r="28" spans="1:12" ht="19" x14ac:dyDescent="0.25">
      <c r="A28" s="5">
        <v>27</v>
      </c>
      <c r="B28" s="5"/>
      <c r="C28" s="5"/>
      <c r="D28" s="3"/>
      <c r="E28" s="3"/>
      <c r="F28" s="3"/>
      <c r="G28" s="3"/>
      <c r="H28" s="3"/>
      <c r="I28" s="3"/>
      <c r="J28" s="3"/>
      <c r="K28" s="3">
        <f>SUM(E28:J28)+(JUNIORI[[#This Row],[HDC]]*COUNT(JUNIORI[[#This Row],[Hra 1]:[Hra 6]]))</f>
        <v>0</v>
      </c>
      <c r="L28" s="4">
        <f t="shared" si="0"/>
        <v>0</v>
      </c>
    </row>
    <row r="29" spans="1:12" ht="19" x14ac:dyDescent="0.25">
      <c r="A29" s="5">
        <v>28</v>
      </c>
      <c r="B29" s="5"/>
      <c r="C29" s="5"/>
      <c r="D29" s="3"/>
      <c r="E29" s="3"/>
      <c r="F29" s="3"/>
      <c r="G29" s="3"/>
      <c r="H29" s="3"/>
      <c r="I29" s="3"/>
      <c r="J29" s="3"/>
      <c r="K29" s="3">
        <f>SUM(E29:J29)+(JUNIORI[[#This Row],[HDC]]*COUNT(JUNIORI[[#This Row],[Hra 1]:[Hra 6]]))</f>
        <v>0</v>
      </c>
      <c r="L29" s="4">
        <f t="shared" si="0"/>
        <v>0</v>
      </c>
    </row>
    <row r="30" spans="1:12" ht="19" x14ac:dyDescent="0.25">
      <c r="A30" s="5">
        <v>29</v>
      </c>
      <c r="B30" s="5"/>
      <c r="C30" s="5"/>
      <c r="D30" s="3"/>
      <c r="E30" s="3"/>
      <c r="F30" s="3"/>
      <c r="G30" s="3"/>
      <c r="H30" s="3"/>
      <c r="I30" s="3"/>
      <c r="J30" s="3"/>
      <c r="K30" s="3">
        <f>SUM(E30:J30)+(JUNIORI[[#This Row],[HDC]]*COUNT(JUNIORI[[#This Row],[Hra 1]:[Hra 6]]))</f>
        <v>0</v>
      </c>
      <c r="L30" s="4">
        <f t="shared" si="0"/>
        <v>0</v>
      </c>
    </row>
    <row r="31" spans="1:12" ht="19" x14ac:dyDescent="0.25">
      <c r="A31" s="5">
        <v>30</v>
      </c>
      <c r="B31" s="5"/>
      <c r="C31" s="5"/>
      <c r="D31" s="3"/>
      <c r="E31" s="3"/>
      <c r="F31" s="3"/>
      <c r="G31" s="3"/>
      <c r="H31" s="3"/>
      <c r="I31" s="3"/>
      <c r="J31" s="3"/>
      <c r="K31" s="3">
        <f>SUM(E31:J31)+(JUNIORI[[#This Row],[HDC]]*COUNT(JUNIORI[[#This Row],[Hra 1]:[Hra 6]]))</f>
        <v>0</v>
      </c>
      <c r="L31" s="4">
        <f t="shared" si="0"/>
        <v>0</v>
      </c>
    </row>
    <row r="32" spans="1:12" ht="19" x14ac:dyDescent="0.25">
      <c r="A32" s="5">
        <v>31</v>
      </c>
      <c r="B32" s="5"/>
      <c r="C32" s="5"/>
      <c r="D32" s="3"/>
      <c r="E32" s="3"/>
      <c r="F32" s="3"/>
      <c r="G32" s="3"/>
      <c r="H32" s="3"/>
      <c r="I32" s="3"/>
      <c r="J32" s="3"/>
      <c r="K32" s="3">
        <f>SUM(E32:J32)+(JUNIORI[[#This Row],[HDC]]*COUNT(JUNIORI[[#This Row],[Hra 1]:[Hra 6]]))</f>
        <v>0</v>
      </c>
      <c r="L32" s="4">
        <f t="shared" si="0"/>
        <v>0</v>
      </c>
    </row>
    <row r="33" spans="1:12" ht="19" x14ac:dyDescent="0.25">
      <c r="A33" s="5">
        <v>32</v>
      </c>
      <c r="B33" s="5"/>
      <c r="C33" s="5"/>
      <c r="D33" s="3"/>
      <c r="E33" s="3"/>
      <c r="F33" s="3"/>
      <c r="G33" s="3"/>
      <c r="H33" s="3"/>
      <c r="I33" s="3"/>
      <c r="J33" s="3"/>
      <c r="K33" s="3">
        <f>SUM(E33:J33)+(JUNIORI[[#This Row],[HDC]]*COUNT(JUNIORI[[#This Row],[Hra 1]:[Hra 6]]))</f>
        <v>0</v>
      </c>
      <c r="L33" s="4">
        <f t="shared" si="0"/>
        <v>0</v>
      </c>
    </row>
    <row r="34" spans="1:12" ht="19" x14ac:dyDescent="0.25">
      <c r="A34" s="5">
        <v>33</v>
      </c>
      <c r="B34" s="5"/>
      <c r="C34" s="5"/>
      <c r="D34" s="3"/>
      <c r="E34" s="3"/>
      <c r="F34" s="3"/>
      <c r="G34" s="3"/>
      <c r="H34" s="3"/>
      <c r="I34" s="3"/>
      <c r="J34" s="3"/>
      <c r="K34" s="3">
        <f>SUM(E34:J34)+(JUNIORI[[#This Row],[HDC]]*COUNT(JUNIORI[[#This Row],[Hra 1]:[Hra 6]]))</f>
        <v>0</v>
      </c>
      <c r="L34" s="4">
        <f t="shared" si="0"/>
        <v>0</v>
      </c>
    </row>
    <row r="35" spans="1:12" ht="19" x14ac:dyDescent="0.25">
      <c r="A35" s="5">
        <v>34</v>
      </c>
      <c r="B35" s="5"/>
      <c r="C35" s="5"/>
      <c r="D35" s="3"/>
      <c r="E35" s="3"/>
      <c r="F35" s="3"/>
      <c r="G35" s="3"/>
      <c r="H35" s="3"/>
      <c r="I35" s="3"/>
      <c r="J35" s="3"/>
      <c r="K35" s="3">
        <f>SUM(E35:J35)+(JUNIORI[[#This Row],[HDC]]*COUNT(JUNIORI[[#This Row],[Hra 1]:[Hra 6]]))</f>
        <v>0</v>
      </c>
      <c r="L35" s="4">
        <f t="shared" si="0"/>
        <v>0</v>
      </c>
    </row>
    <row r="36" spans="1:12" ht="19" x14ac:dyDescent="0.25">
      <c r="A36" s="5">
        <v>35</v>
      </c>
      <c r="B36" s="5"/>
      <c r="C36" s="5"/>
      <c r="D36" s="3"/>
      <c r="E36" s="3"/>
      <c r="F36" s="3"/>
      <c r="G36" s="3"/>
      <c r="H36" s="3"/>
      <c r="I36" s="3"/>
      <c r="J36" s="3"/>
      <c r="K36" s="3">
        <f>SUM(E36:J36)+(JUNIORI[[#This Row],[HDC]]*COUNT(JUNIORI[[#This Row],[Hra 1]:[Hra 6]]))</f>
        <v>0</v>
      </c>
      <c r="L36" s="4">
        <f t="shared" si="0"/>
        <v>0</v>
      </c>
    </row>
    <row r="37" spans="1:12" ht="19" x14ac:dyDescent="0.25">
      <c r="A37" s="5">
        <v>36</v>
      </c>
      <c r="B37" s="5"/>
      <c r="C37" s="5"/>
      <c r="D37" s="3"/>
      <c r="E37" s="3"/>
      <c r="F37" s="3"/>
      <c r="G37" s="3"/>
      <c r="H37" s="3"/>
      <c r="I37" s="3"/>
      <c r="J37" s="3"/>
      <c r="K37" s="3">
        <f>SUM(E37:J37)+(JUNIORI[[#This Row],[HDC]]*COUNT(JUNIORI[[#This Row],[Hra 1]:[Hra 6]]))</f>
        <v>0</v>
      </c>
      <c r="L37" s="4">
        <f t="shared" si="0"/>
        <v>0</v>
      </c>
    </row>
    <row r="38" spans="1:12" ht="19" x14ac:dyDescent="0.25">
      <c r="A38" s="5">
        <v>37</v>
      </c>
      <c r="B38" s="5"/>
      <c r="C38" s="5"/>
      <c r="D38" s="3"/>
      <c r="E38" s="3"/>
      <c r="F38" s="3"/>
      <c r="G38" s="3"/>
      <c r="H38" s="3"/>
      <c r="I38" s="3"/>
      <c r="J38" s="3"/>
      <c r="K38" s="3">
        <f>SUM(E38:J38)+(JUNIORI[[#This Row],[HDC]]*COUNT(JUNIORI[[#This Row],[Hra 1]:[Hra 6]]))</f>
        <v>0</v>
      </c>
      <c r="L38" s="4">
        <f t="shared" si="0"/>
        <v>0</v>
      </c>
    </row>
    <row r="39" spans="1:12" ht="19" x14ac:dyDescent="0.25">
      <c r="A39" s="5">
        <v>38</v>
      </c>
      <c r="B39" s="5"/>
      <c r="C39" s="5"/>
      <c r="D39" s="3"/>
      <c r="E39" s="3"/>
      <c r="F39" s="3"/>
      <c r="G39" s="3"/>
      <c r="H39" s="3"/>
      <c r="I39" s="3"/>
      <c r="J39" s="3"/>
      <c r="K39" s="3">
        <f>SUM(E39:J39)+(JUNIORI[[#This Row],[HDC]]*COUNT(JUNIORI[[#This Row],[Hra 1]:[Hra 6]]))</f>
        <v>0</v>
      </c>
      <c r="L39" s="4">
        <f t="shared" si="0"/>
        <v>0</v>
      </c>
    </row>
    <row r="40" spans="1:12" ht="19" x14ac:dyDescent="0.25">
      <c r="A40" s="5">
        <v>39</v>
      </c>
      <c r="B40" s="5"/>
      <c r="C40" s="5"/>
      <c r="D40" s="3"/>
      <c r="E40" s="3"/>
      <c r="F40" s="3"/>
      <c r="G40" s="3"/>
      <c r="H40" s="3"/>
      <c r="I40" s="3"/>
      <c r="J40" s="3"/>
      <c r="K40" s="3">
        <f>SUM(E40:J40)+(JUNIORI[[#This Row],[HDC]]*COUNT(JUNIORI[[#This Row],[Hra 1]:[Hra 6]]))</f>
        <v>0</v>
      </c>
      <c r="L40" s="4">
        <f t="shared" si="0"/>
        <v>0</v>
      </c>
    </row>
    <row r="41" spans="1:12" ht="19" x14ac:dyDescent="0.25">
      <c r="A41" s="5">
        <v>40</v>
      </c>
      <c r="B41" s="5"/>
      <c r="C41" s="5"/>
      <c r="D41" s="3"/>
      <c r="E41" s="3"/>
      <c r="F41" s="3"/>
      <c r="G41" s="3"/>
      <c r="H41" s="3"/>
      <c r="I41" s="3"/>
      <c r="J41" s="3"/>
      <c r="K41" s="3">
        <f>SUM(E41:J41)+(JUNIORI[[#This Row],[HDC]]*COUNT(JUNIORI[[#This Row],[Hra 1]:[Hra 6]]))</f>
        <v>0</v>
      </c>
      <c r="L41" s="4">
        <f t="shared" si="0"/>
        <v>0</v>
      </c>
    </row>
    <row r="42" spans="1:12" ht="19" x14ac:dyDescent="0.25">
      <c r="A42" s="5">
        <v>41</v>
      </c>
      <c r="B42" s="5"/>
      <c r="C42" s="5"/>
      <c r="D42" s="3"/>
      <c r="E42" s="3"/>
      <c r="F42" s="3"/>
      <c r="G42" s="3"/>
      <c r="H42" s="3"/>
      <c r="I42" s="3"/>
      <c r="J42" s="3"/>
      <c r="K42" s="3">
        <f>SUM(E42:J42)+(JUNIORI[[#This Row],[HDC]]*COUNT(JUNIORI[[#This Row],[Hra 1]:[Hra 6]]))</f>
        <v>0</v>
      </c>
      <c r="L42" s="4">
        <f t="shared" si="0"/>
        <v>0</v>
      </c>
    </row>
    <row r="43" spans="1:12" ht="19" x14ac:dyDescent="0.25">
      <c r="A43" s="5">
        <v>42</v>
      </c>
      <c r="B43" s="5"/>
      <c r="C43" s="5"/>
      <c r="D43" s="3"/>
      <c r="E43" s="3"/>
      <c r="F43" s="3"/>
      <c r="G43" s="3"/>
      <c r="H43" s="3"/>
      <c r="I43" s="3"/>
      <c r="J43" s="3"/>
      <c r="K43" s="3">
        <f>SUM(E43:J43)+(JUNIORI[[#This Row],[HDC]]*COUNT(JUNIORI[[#This Row],[Hra 1]:[Hra 6]]))</f>
        <v>0</v>
      </c>
      <c r="L43" s="4">
        <f t="shared" si="0"/>
        <v>0</v>
      </c>
    </row>
    <row r="44" spans="1:12" ht="19" x14ac:dyDescent="0.25">
      <c r="A44" s="5">
        <v>43</v>
      </c>
      <c r="B44" s="5"/>
      <c r="C44" s="5"/>
      <c r="D44" s="3"/>
      <c r="E44" s="3"/>
      <c r="F44" s="3"/>
      <c r="G44" s="3"/>
      <c r="H44" s="3"/>
      <c r="I44" s="3"/>
      <c r="J44" s="3"/>
      <c r="K44" s="3">
        <f>SUM(E44:J44)+(JUNIORI[[#This Row],[HDC]]*COUNT(JUNIORI[[#This Row],[Hra 1]:[Hra 6]]))</f>
        <v>0</v>
      </c>
      <c r="L44" s="4">
        <f t="shared" si="0"/>
        <v>0</v>
      </c>
    </row>
    <row r="45" spans="1:12" ht="19" x14ac:dyDescent="0.25">
      <c r="A45" s="5">
        <v>44</v>
      </c>
      <c r="B45" s="5"/>
      <c r="C45" s="5"/>
      <c r="D45" s="3"/>
      <c r="E45" s="3"/>
      <c r="F45" s="3"/>
      <c r="G45" s="3"/>
      <c r="H45" s="3"/>
      <c r="I45" s="3"/>
      <c r="J45" s="3"/>
      <c r="K45" s="3">
        <f>SUM(E45:J45)+(JUNIORI[[#This Row],[HDC]]*COUNT(JUNIORI[[#This Row],[Hra 1]:[Hra 6]]))</f>
        <v>0</v>
      </c>
      <c r="L45" s="4">
        <f t="shared" si="0"/>
        <v>0</v>
      </c>
    </row>
    <row r="46" spans="1:12" ht="19" x14ac:dyDescent="0.25">
      <c r="A46" s="5">
        <v>45</v>
      </c>
      <c r="B46" s="5"/>
      <c r="C46" s="5"/>
      <c r="D46" s="3"/>
      <c r="E46" s="3"/>
      <c r="F46" s="3"/>
      <c r="G46" s="3"/>
      <c r="H46" s="3"/>
      <c r="I46" s="3"/>
      <c r="J46" s="3"/>
      <c r="K46" s="3">
        <f>SUM(E46:J46)+(JUNIORI[[#This Row],[HDC]]*COUNT(JUNIORI[[#This Row],[Hra 1]:[Hra 6]]))</f>
        <v>0</v>
      </c>
      <c r="L46" s="4">
        <f t="shared" si="0"/>
        <v>0</v>
      </c>
    </row>
    <row r="47" spans="1:12" ht="19" x14ac:dyDescent="0.25">
      <c r="A47" s="5">
        <v>46</v>
      </c>
      <c r="B47" s="5"/>
      <c r="C47" s="5"/>
      <c r="D47" s="3"/>
      <c r="E47" s="3"/>
      <c r="F47" s="3"/>
      <c r="G47" s="3"/>
      <c r="H47" s="3"/>
      <c r="I47" s="3"/>
      <c r="J47" s="3"/>
      <c r="K47" s="3">
        <f>SUM(E47:J47)+(JUNIORI[[#This Row],[HDC]]*COUNT(JUNIORI[[#This Row],[Hra 1]:[Hra 6]]))</f>
        <v>0</v>
      </c>
      <c r="L47" s="4">
        <f t="shared" si="0"/>
        <v>0</v>
      </c>
    </row>
    <row r="48" spans="1:12" ht="19" x14ac:dyDescent="0.25">
      <c r="A48" s="5">
        <v>47</v>
      </c>
      <c r="B48" s="5"/>
      <c r="C48" s="5"/>
      <c r="D48" s="3"/>
      <c r="E48" s="3"/>
      <c r="F48" s="3"/>
      <c r="G48" s="3"/>
      <c r="H48" s="3"/>
      <c r="I48" s="3"/>
      <c r="J48" s="3"/>
      <c r="K48" s="3">
        <f>SUM(E48:J48)+(JUNIORI[[#This Row],[HDC]]*COUNT(JUNIORI[[#This Row],[Hra 1]:[Hra 6]]))</f>
        <v>0</v>
      </c>
      <c r="L48" s="4">
        <f t="shared" si="0"/>
        <v>0</v>
      </c>
    </row>
    <row r="49" spans="1:12" ht="19" x14ac:dyDescent="0.25">
      <c r="A49" s="5">
        <v>48</v>
      </c>
      <c r="B49" s="5"/>
      <c r="C49" s="5"/>
      <c r="D49" s="3"/>
      <c r="E49" s="3"/>
      <c r="F49" s="3"/>
      <c r="G49" s="3"/>
      <c r="H49" s="3"/>
      <c r="I49" s="3"/>
      <c r="J49" s="3"/>
      <c r="K49" s="3">
        <f>SUM(E49:J49)+(JUNIORI[[#This Row],[HDC]]*COUNT(JUNIORI[[#This Row],[Hra 1]:[Hra 6]]))</f>
        <v>0</v>
      </c>
      <c r="L49" s="4">
        <f t="shared" si="0"/>
        <v>0</v>
      </c>
    </row>
  </sheetData>
  <sheetProtection sort="0" autoFilter="0"/>
  <protectedRanges>
    <protectedRange sqref="K1" name="Range2"/>
    <protectedRange sqref="J2 B2:D2 B3:B49" name="Range1_1"/>
  </protectedRanges>
  <pageMargins left="0.23622047244094491" right="0.11811023622047245" top="1.1811023622047245" bottom="0.35433070866141736" header="0.31496062992125984" footer="0.31496062992125984"/>
  <pageSetup paperSize="9" scale="66" orientation="landscape" r:id="rId1"/>
  <headerFooter>
    <oddHeader>&amp;L&amp;G&amp;C&amp;"Arial,Regular"&amp;24Slovenský bowlingový zväz&amp;"-,Regular"
&amp;"Arial,Regular"&amp;K1F497DBaraz o 1.BwL 2022/2023 - západ&amp;R&amp;G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83A816-774F-DB43-88F5-27123F954490}">
          <x14:formula1>
            <xm:f>Prezencka!$C$5:$C$10</xm:f>
          </x14:formula1>
          <xm:sqref>B2:B49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10"/>
  <sheetViews>
    <sheetView view="pageLayout" zoomScaleNormal="100" workbookViewId="0">
      <selection activeCell="F6" sqref="F6"/>
    </sheetView>
  </sheetViews>
  <sheetFormatPr baseColWidth="10" defaultColWidth="8.83203125" defaultRowHeight="15" x14ac:dyDescent="0.2"/>
  <cols>
    <col min="1" max="1" width="8.83203125" customWidth="1"/>
    <col min="2" max="2" width="32" customWidth="1"/>
    <col min="3" max="3" width="8.5" customWidth="1"/>
    <col min="4" max="9" width="13.33203125" customWidth="1"/>
  </cols>
  <sheetData>
    <row r="1" spans="1:9" ht="18" customHeight="1" x14ac:dyDescent="0.25">
      <c r="A1" s="12" t="s">
        <v>26</v>
      </c>
      <c r="B1" s="12"/>
      <c r="C1" s="12"/>
      <c r="D1" s="12"/>
      <c r="E1" s="12"/>
      <c r="F1" s="12"/>
      <c r="G1" s="12"/>
      <c r="H1" s="12"/>
      <c r="I1" s="12"/>
    </row>
    <row r="2" spans="1:9" ht="19" x14ac:dyDescent="0.25">
      <c r="A2" s="8" t="s">
        <v>10</v>
      </c>
      <c r="B2" s="8" t="s">
        <v>1</v>
      </c>
      <c r="C2" s="8" t="s">
        <v>15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ht="42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42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42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42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42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42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42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42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</sheetData>
  <mergeCells count="1">
    <mergeCell ref="A1:I1"/>
  </mergeCells>
  <pageMargins left="0.25" right="0.25" top="0.75" bottom="0.75" header="0.3" footer="0.3"/>
  <pageSetup paperSize="9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10"/>
  <sheetViews>
    <sheetView view="pageLayout" zoomScale="101" zoomScaleNormal="100" zoomScalePageLayoutView="101" workbookViewId="0">
      <selection activeCell="C5" sqref="C5"/>
    </sheetView>
  </sheetViews>
  <sheetFormatPr baseColWidth="10" defaultColWidth="8.6640625" defaultRowHeight="15" x14ac:dyDescent="0.2"/>
  <cols>
    <col min="2" max="2" width="9.33203125" customWidth="1"/>
    <col min="3" max="4" width="51.1640625" customWidth="1"/>
    <col min="5" max="5" width="23.6640625" customWidth="1"/>
    <col min="6" max="6" width="47" customWidth="1"/>
    <col min="7" max="8" width="11.6640625" customWidth="1"/>
    <col min="9" max="9" width="11.6640625" style="1" customWidth="1"/>
  </cols>
  <sheetData>
    <row r="1" spans="1:6" ht="19" x14ac:dyDescent="0.25">
      <c r="A1" s="5"/>
      <c r="B1" s="5"/>
      <c r="C1" s="5"/>
      <c r="D1" s="5"/>
      <c r="E1" s="5"/>
      <c r="F1" s="5"/>
    </row>
    <row r="2" spans="1:6" ht="19" x14ac:dyDescent="0.25">
      <c r="A2" s="5"/>
      <c r="B2" s="5"/>
      <c r="C2" s="7" t="s">
        <v>19</v>
      </c>
      <c r="D2" s="7"/>
      <c r="E2" s="7"/>
      <c r="F2" s="7" t="s">
        <v>14</v>
      </c>
    </row>
    <row r="3" spans="1:6" ht="19" x14ac:dyDescent="0.25">
      <c r="A3" s="5"/>
      <c r="B3" s="5"/>
      <c r="C3" s="5"/>
      <c r="D3" s="5"/>
      <c r="E3" s="5"/>
      <c r="F3" s="5"/>
    </row>
    <row r="4" spans="1:6" ht="19" x14ac:dyDescent="0.25">
      <c r="A4" s="7" t="s">
        <v>0</v>
      </c>
      <c r="B4" s="7" t="s">
        <v>10</v>
      </c>
      <c r="C4" s="7" t="s">
        <v>13</v>
      </c>
      <c r="D4" s="7" t="s">
        <v>18</v>
      </c>
      <c r="E4" s="7" t="s">
        <v>11</v>
      </c>
      <c r="F4" s="7" t="s">
        <v>12</v>
      </c>
    </row>
    <row r="5" spans="1:6" ht="48.5" customHeight="1" x14ac:dyDescent="0.25">
      <c r="A5" s="5">
        <v>1</v>
      </c>
      <c r="B5" s="5"/>
      <c r="C5" s="5" t="s">
        <v>20</v>
      </c>
      <c r="D5" s="5"/>
      <c r="E5" s="9"/>
      <c r="F5" s="5"/>
    </row>
    <row r="6" spans="1:6" ht="48.5" customHeight="1" x14ac:dyDescent="0.25">
      <c r="A6" s="5">
        <v>2</v>
      </c>
      <c r="B6" s="5"/>
      <c r="C6" s="5" t="s">
        <v>21</v>
      </c>
      <c r="D6" s="5"/>
      <c r="E6" s="9"/>
      <c r="F6" s="5"/>
    </row>
    <row r="7" spans="1:6" ht="48.5" customHeight="1" x14ac:dyDescent="0.25">
      <c r="A7" s="5">
        <v>3</v>
      </c>
      <c r="B7" s="5"/>
      <c r="C7" s="5" t="s">
        <v>22</v>
      </c>
      <c r="D7" s="5"/>
      <c r="E7" s="9"/>
      <c r="F7" s="5"/>
    </row>
    <row r="8" spans="1:6" ht="48.5" customHeight="1" x14ac:dyDescent="0.25">
      <c r="A8" s="5">
        <v>4</v>
      </c>
      <c r="B8" s="5"/>
      <c r="C8" s="5" t="s">
        <v>23</v>
      </c>
      <c r="D8" s="5"/>
      <c r="E8" s="9"/>
      <c r="F8" s="5"/>
    </row>
    <row r="9" spans="1:6" ht="48.5" customHeight="1" x14ac:dyDescent="0.25">
      <c r="A9" s="5">
        <v>5</v>
      </c>
      <c r="B9" s="5"/>
      <c r="C9" s="5" t="s">
        <v>24</v>
      </c>
      <c r="D9" s="5"/>
      <c r="E9" s="9"/>
      <c r="F9" s="5"/>
    </row>
    <row r="10" spans="1:6" ht="48.5" customHeight="1" x14ac:dyDescent="0.25">
      <c r="A10" s="5">
        <v>6</v>
      </c>
      <c r="B10" s="5"/>
      <c r="C10" s="5" t="s">
        <v>25</v>
      </c>
      <c r="D10" s="5"/>
      <c r="E10" s="9"/>
      <c r="F10" s="5"/>
    </row>
  </sheetData>
  <sheetProtection sort="0" autoFilter="0"/>
  <dataValidations disablePrompts="1" count="1">
    <dataValidation type="whole" allowBlank="1" showInputMessage="1" showErrorMessage="1" errorTitle="Chyba" error="Do tohto poľa je možné zadať len číslo medzi 0 - 300" sqref="F1 G1:G2 F3:G65493" xr:uid="{00000000-0002-0000-0400-000000000000}">
      <formula1>0</formula1>
      <formula2>300</formula2>
    </dataValidation>
  </dataValidations>
  <pageMargins left="0.23622047244094491" right="0.11811023622047245" top="1.1811023622047245" bottom="0.55118110236220474" header="0.31496062992125984" footer="0.31496062992125984"/>
  <pageSetup paperSize="9" scale="66" orientation="landscape" r:id="rId1"/>
  <headerFooter>
    <oddHeader>&amp;L&amp;G&amp;C&amp;"Arial,Regular"&amp;24Slovenský bowlingový zväz&amp;"-,Regular"
&amp;"Arial,Regular"&amp;K1F497DBaraz o 1.BwL 2022/2023 - západ&amp;R&amp;G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Vysledky timov</vt:lpstr>
      <vt:lpstr>Komplet hraci</vt:lpstr>
      <vt:lpstr>Zápisy hier</vt:lpstr>
      <vt:lpstr>Prezencka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Valigura</dc:creator>
  <cp:keywords/>
  <dc:description/>
  <cp:lastModifiedBy>Slovensky Bowlingovy Zvaz</cp:lastModifiedBy>
  <cp:revision/>
  <cp:lastPrinted>2022-02-05T20:02:47Z</cp:lastPrinted>
  <dcterms:created xsi:type="dcterms:W3CDTF">2014-06-18T20:07:39Z</dcterms:created>
  <dcterms:modified xsi:type="dcterms:W3CDTF">2023-06-19T14:44:40Z</dcterms:modified>
  <cp:category/>
  <cp:contentStatus/>
</cp:coreProperties>
</file>